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550" activeTab="1"/>
  </bookViews>
  <sheets>
    <sheet name="друк" sheetId="1" r:id="rId1"/>
    <sheet name="сюда вводятся данные" sheetId="2" r:id="rId2"/>
    <sheet name="Регистр" sheetId="3" state="hidden" r:id="rId3"/>
    <sheet name="Табло" sheetId="4" state="hidden" r:id="rId4"/>
  </sheets>
  <externalReferences>
    <externalReference r:id="rId7"/>
  </externalReferences>
  <definedNames>
    <definedName name="клиенты">'[1]потребители'!$A$1:$U$1911</definedName>
    <definedName name="Табло">'Табло'!$A$4:$E$12</definedName>
  </definedNames>
  <calcPr fullCalcOnLoad="1"/>
</workbook>
</file>

<file path=xl/sharedStrings.xml><?xml version="1.0" encoding="utf-8"?>
<sst xmlns="http://schemas.openxmlformats.org/spreadsheetml/2006/main" count="86" uniqueCount="72">
  <si>
    <t>Сума:</t>
  </si>
  <si>
    <t>Платник:</t>
  </si>
  <si>
    <t>Місце проживання:</t>
  </si>
  <si>
    <t>Отримувач:</t>
  </si>
  <si>
    <t>Код:</t>
  </si>
  <si>
    <t>Призначення платежу:</t>
  </si>
  <si>
    <t xml:space="preserve">  Платник:</t>
  </si>
  <si>
    <t>Контролер:</t>
  </si>
  <si>
    <t>Бухгалтер:</t>
  </si>
  <si>
    <t xml:space="preserve">            Заява на переказ готівки</t>
  </si>
  <si>
    <t xml:space="preserve">                     Квитанція</t>
  </si>
  <si>
    <t>Дата здійснення операції:</t>
  </si>
  <si>
    <t>сума словами</t>
  </si>
  <si>
    <t>розряди</t>
  </si>
  <si>
    <t>одна</t>
  </si>
  <si>
    <t>одинадцять</t>
  </si>
  <si>
    <t>десять</t>
  </si>
  <si>
    <t>сто</t>
  </si>
  <si>
    <t>дві</t>
  </si>
  <si>
    <t>дванадцять</t>
  </si>
  <si>
    <t>двадцять</t>
  </si>
  <si>
    <t>двісті</t>
  </si>
  <si>
    <t>три</t>
  </si>
  <si>
    <t>тринадцять</t>
  </si>
  <si>
    <t>тридцять</t>
  </si>
  <si>
    <t>триста</t>
  </si>
  <si>
    <t>чотири</t>
  </si>
  <si>
    <t>чотирнадцять</t>
  </si>
  <si>
    <t>сорок</t>
  </si>
  <si>
    <t>чотириста</t>
  </si>
  <si>
    <t>п’ять</t>
  </si>
  <si>
    <t>п'ятнадцять</t>
  </si>
  <si>
    <t>п'ятдесят</t>
  </si>
  <si>
    <t>п'ятьсот</t>
  </si>
  <si>
    <t>шість</t>
  </si>
  <si>
    <t>шістнадцять</t>
  </si>
  <si>
    <t>шістдесят</t>
  </si>
  <si>
    <t>шістьсот</t>
  </si>
  <si>
    <t>сім</t>
  </si>
  <si>
    <t>сімнадцять</t>
  </si>
  <si>
    <t>сімдесят</t>
  </si>
  <si>
    <t>сімсот</t>
  </si>
  <si>
    <t>вісім</t>
  </si>
  <si>
    <t>вісімнадцять</t>
  </si>
  <si>
    <t>вісімдесят</t>
  </si>
  <si>
    <t>вісімсот</t>
  </si>
  <si>
    <t>дев'ять</t>
  </si>
  <si>
    <t>дев'ятнадцять</t>
  </si>
  <si>
    <t>дев'яносто</t>
  </si>
  <si>
    <t>дев'ятсот</t>
  </si>
  <si>
    <t>дата</t>
  </si>
  <si>
    <t>платник</t>
  </si>
  <si>
    <t>сума</t>
  </si>
  <si>
    <t>місце проживання</t>
  </si>
  <si>
    <t>призначення платежу</t>
  </si>
  <si>
    <t>отримувач   назва</t>
  </si>
  <si>
    <t>3/11/2010 или 3.11.2010</t>
  </si>
  <si>
    <t>245,46</t>
  </si>
  <si>
    <t>41045, Київська обл., Макарівський р-н., село Вершкове</t>
  </si>
  <si>
    <t>оплата витрат за розгляд справ в судах</t>
  </si>
  <si>
    <t>сюда ввести данные</t>
  </si>
  <si>
    <t>вул. Мічурина, будинок, 43,  телефон 04437 8-95-40</t>
  </si>
  <si>
    <t>УДК у Макарівському  районі</t>
  </si>
  <si>
    <t>Київської обл.</t>
  </si>
  <si>
    <t>Присядько Степан Иванович, ідент.код 2064016389</t>
  </si>
  <si>
    <t>(в клеточку вводить по одной цифре)</t>
  </si>
  <si>
    <t>пример заполнения и формата ввода данных</t>
  </si>
  <si>
    <t xml:space="preserve"> http://1111.com.ua</t>
  </si>
  <si>
    <t>044)233-3251</t>
  </si>
  <si>
    <t>Рахунок IBAN</t>
  </si>
  <si>
    <t>Разработка</t>
  </si>
  <si>
    <t>Рахунок IBAN: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</si>
</sst>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[$-FC22]d\ mmmm\ yyyy&quot; р.&quot;;@"/>
    <numFmt numFmtId="202" formatCode="#,##0&quot;грн.&quot;;\-#,##0&quot;грн.&quot;"/>
    <numFmt numFmtId="203" formatCode="#,##0&quot;грн.&quot;;[Red]\-#,##0&quot;грн.&quot;"/>
    <numFmt numFmtId="204" formatCode="#,##0.00&quot;грн.&quot;;\-#,##0.00&quot;грн.&quot;"/>
    <numFmt numFmtId="205" formatCode="#,##0.00&quot;грн.&quot;;[Red]\-#,##0.00&quot;грн.&quot;"/>
    <numFmt numFmtId="206" formatCode="_-* #,##0&quot;грн.&quot;_-;\-* #,##0&quot;грн.&quot;_-;_-* &quot;-&quot;&quot;грн.&quot;_-;_-@_-"/>
    <numFmt numFmtId="207" formatCode="_-* #,##0_г_р_н_._-;\-* #,##0_г_р_н_._-;_-* &quot;-&quot;_г_р_н_._-;_-@_-"/>
    <numFmt numFmtId="208" formatCode="_-* #,##0.00&quot;грн.&quot;_-;\-* #,##0.00&quot;грн.&quot;_-;_-* &quot;-&quot;??&quot;грн.&quot;_-;_-@_-"/>
    <numFmt numFmtId="209" formatCode="_-* #,##0.00_г_р_н_._-;\-* #,##0.00_г_р_н_._-;_-* &quot;-&quot;??_г_р_н_._-;_-@_-"/>
    <numFmt numFmtId="210" formatCode="0.0"/>
    <numFmt numFmtId="211" formatCode="[&lt;=9999999]###\-####;\(###\)\ ###\-####"/>
    <numFmt numFmtId="212" formatCode="000000"/>
    <numFmt numFmtId="213" formatCode="mmmm"/>
    <numFmt numFmtId="214" formatCode="dd"/>
    <numFmt numFmtId="215" formatCode="yyyy"/>
    <numFmt numFmtId="216" formatCode="d\ mmmm\,\ yyyy"/>
    <numFmt numFmtId="217" formatCode="0.000"/>
    <numFmt numFmtId="218" formatCode="dd/mm/yy"/>
    <numFmt numFmtId="219" formatCode="0.E+00"/>
    <numFmt numFmtId="220" formatCode="mmmm\ d\,\ yyyy"/>
    <numFmt numFmtId="221" formatCode="d\ mmmm\ yyyy\ \р\о\к\у"/>
    <numFmt numFmtId="222" formatCode="&quot;d&quot;\ mmmm\ yyyy\ \р\о\к\у"/>
    <numFmt numFmtId="223" formatCode="d/m/yy"/>
    <numFmt numFmtId="224" formatCode="[$-FC19]d\ mmmm\ yyyy\ &quot;г.&quot;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21"/>
      <name val="Arial Cyr"/>
      <family val="0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8" fillId="0" borderId="0" xfId="18">
      <alignment/>
      <protection/>
    </xf>
    <xf numFmtId="0" fontId="12" fillId="0" borderId="0" xfId="18" applyFont="1" applyFill="1" applyBorder="1">
      <alignment/>
      <protection/>
    </xf>
    <xf numFmtId="2" fontId="12" fillId="0" borderId="0" xfId="18" applyNumberFormat="1" applyFont="1" applyFill="1" applyBorder="1">
      <alignment/>
      <protection/>
    </xf>
    <xf numFmtId="0" fontId="12" fillId="0" borderId="0" xfId="18" applyFont="1" applyFill="1" applyBorder="1" applyAlignment="1">
      <alignment horizontal="left"/>
      <protection/>
    </xf>
    <xf numFmtId="0" fontId="12" fillId="0" borderId="0" xfId="18" applyFont="1">
      <alignment/>
      <protection/>
    </xf>
    <xf numFmtId="0" fontId="0" fillId="0" borderId="0" xfId="0" applyAlignment="1" applyProtection="1">
      <alignment/>
      <protection hidden="1"/>
    </xf>
    <xf numFmtId="1" fontId="11" fillId="0" borderId="1" xfId="0" applyNumberFormat="1" applyFont="1" applyFill="1" applyBorder="1" applyAlignment="1" applyProtection="1">
      <alignment horizontal="center" vertical="center"/>
      <protection hidden="1"/>
    </xf>
    <xf numFmtId="1" fontId="4" fillId="0" borderId="2" xfId="0" applyNumberFormat="1" applyFont="1" applyFill="1" applyBorder="1" applyAlignment="1" applyProtection="1">
      <alignment horizontal="center" vertical="top"/>
      <protection hidden="1"/>
    </xf>
    <xf numFmtId="1" fontId="4" fillId="0" borderId="0" xfId="0" applyNumberFormat="1" applyFont="1" applyFill="1" applyBorder="1" applyAlignment="1" applyProtection="1">
      <alignment horizontal="center" vertical="top"/>
      <protection hidden="1"/>
    </xf>
    <xf numFmtId="1" fontId="4" fillId="0" borderId="3" xfId="0" applyNumberFormat="1" applyFont="1" applyFill="1" applyBorder="1" applyAlignment="1" applyProtection="1">
      <alignment horizontal="center" vertical="top"/>
      <protection hidden="1"/>
    </xf>
    <xf numFmtId="1" fontId="4" fillId="0" borderId="1" xfId="0" applyNumberFormat="1" applyFont="1" applyFill="1" applyBorder="1" applyAlignment="1" applyProtection="1">
      <alignment horizontal="center" vertical="top"/>
      <protection hidden="1"/>
    </xf>
    <xf numFmtId="1" fontId="4" fillId="0" borderId="4" xfId="0" applyNumberFormat="1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49" fontId="0" fillId="2" borderId="8" xfId="0" applyNumberFormat="1" applyFont="1" applyFill="1" applyBorder="1" applyAlignment="1" applyProtection="1">
      <alignment horizontal="left"/>
      <protection hidden="1"/>
    </xf>
    <xf numFmtId="49" fontId="0" fillId="2" borderId="9" xfId="0" applyNumberFormat="1" applyFont="1" applyFill="1" applyBorder="1" applyAlignment="1" applyProtection="1">
      <alignment horizontal="center"/>
      <protection hidden="1"/>
    </xf>
    <xf numFmtId="49" fontId="0" fillId="2" borderId="0" xfId="0" applyNumberFormat="1" applyFont="1" applyFill="1" applyAlignment="1" applyProtection="1">
      <alignment horizontal="center"/>
      <protection hidden="1"/>
    </xf>
    <xf numFmtId="0" fontId="14" fillId="2" borderId="0" xfId="15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49" fontId="0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49" fontId="0" fillId="2" borderId="4" xfId="0" applyNumberFormat="1" applyFont="1" applyFill="1" applyBorder="1" applyAlignment="1" applyProtection="1">
      <alignment horizontal="center"/>
      <protection hidden="1"/>
    </xf>
    <xf numFmtId="49" fontId="0" fillId="2" borderId="4" xfId="0" applyNumberFormat="1" applyFont="1" applyFill="1" applyBorder="1" applyAlignment="1" applyProtection="1">
      <alignment horizontal="left"/>
      <protection hidden="1"/>
    </xf>
    <xf numFmtId="0" fontId="0" fillId="2" borderId="8" xfId="0" applyFont="1" applyFill="1" applyBorder="1" applyAlignment="1" applyProtection="1">
      <alignment/>
      <protection hidden="1"/>
    </xf>
    <xf numFmtId="49" fontId="0" fillId="2" borderId="9" xfId="0" applyNumberFormat="1" applyFont="1" applyFill="1" applyBorder="1" applyAlignment="1" applyProtection="1">
      <alignment horizontal="left"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49" fontId="0" fillId="2" borderId="4" xfId="0" applyNumberFormat="1" applyFont="1" applyFill="1" applyBorder="1" applyAlignment="1" applyProtection="1">
      <alignment horizontal="center"/>
      <protection hidden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0" applyNumberFormat="1" applyFont="1" applyFill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vertical="top"/>
      <protection hidden="1"/>
    </xf>
    <xf numFmtId="1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left" vertical="top"/>
      <protection hidden="1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center" vertical="top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top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201" fontId="1" fillId="0" borderId="10" xfId="0" applyNumberFormat="1" applyFont="1" applyFill="1" applyBorder="1" applyAlignment="1" applyProtection="1">
      <alignment horizontal="left" vertical="top"/>
      <protection hidden="1"/>
    </xf>
    <xf numFmtId="0" fontId="1" fillId="0" borderId="13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 vertical="top"/>
      <protection hidden="1"/>
    </xf>
    <xf numFmtId="0" fontId="2" fillId="0" borderId="4" xfId="0" applyFont="1" applyFill="1" applyBorder="1" applyAlignment="1" applyProtection="1">
      <alignment horizontal="center" vertical="top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left" vertical="top"/>
      <protection hidden="1"/>
    </xf>
    <xf numFmtId="0" fontId="15" fillId="0" borderId="10" xfId="0" applyFont="1" applyFill="1" applyBorder="1" applyAlignment="1" applyProtection="1">
      <alignment horizontal="left" vertical="top"/>
      <protection hidden="1"/>
    </xf>
    <xf numFmtId="0" fontId="15" fillId="0" borderId="11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 vertical="center" textRotation="90"/>
      <protection hidden="1"/>
    </xf>
    <xf numFmtId="0" fontId="3" fillId="0" borderId="15" xfId="0" applyFont="1" applyFill="1" applyBorder="1" applyAlignment="1" applyProtection="1">
      <alignment horizontal="left" vertical="top"/>
      <protection hidden="1"/>
    </xf>
    <xf numFmtId="0" fontId="3" fillId="0" borderId="12" xfId="0" applyFont="1" applyFill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 textRotation="90"/>
      <protection hidden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49" fontId="0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12" fillId="0" borderId="0" xfId="18" applyFont="1" applyFill="1" applyBorder="1" applyAlignment="1">
      <alignment horizontal="center"/>
      <protection/>
    </xf>
    <xf numFmtId="0" fontId="13" fillId="0" borderId="0" xfId="18" applyFont="1" applyFill="1" applyBorder="1" applyAlignment="1">
      <alignment horizontal="center"/>
      <protection/>
    </xf>
    <xf numFmtId="0" fontId="8" fillId="0" borderId="0" xfId="18" applyAlignment="1">
      <alignment horizont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нига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142875</xdr:rowOff>
    </xdr:from>
    <xdr:to>
      <xdr:col>22</xdr:col>
      <xdr:colOff>133350</xdr:colOff>
      <xdr:row>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67025" y="1428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kaut\e\Users\User\AppData\Local\Temp\1&#1088;&#1072;&#1073;&#1086;&#1090;&#1072;\&#1089;&#1095;&#1105;&#1090;\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 Ф(для факсу)"/>
      <sheetName val="ТТН"/>
      <sheetName val="Подат"/>
      <sheetName val="каса"/>
      <sheetName val="СчНакл"/>
      <sheetName val="накл"/>
      <sheetName val="накл (2)"/>
      <sheetName val="гарант"/>
      <sheetName val="гар"/>
      <sheetName val="2 Сч"/>
      <sheetName val="Сч С Печат"/>
      <sheetName val="Ввод"/>
      <sheetName val="потребители"/>
      <sheetName val="Регистр"/>
      <sheetName val="Табло"/>
    </sheetNames>
    <sheetDataSet>
      <sheetData sheetId="12">
        <row r="1">
          <cell r="A1" t="str">
            <v>Код ЄДРПОУ</v>
          </cell>
          <cell r="B1" t="str">
            <v>Потребитель</v>
          </cell>
          <cell r="C1" t="str">
            <v>Город</v>
          </cell>
          <cell r="D1" t="str">
            <v>Адрес</v>
          </cell>
          <cell r="E1" t="str">
            <v>Индекс</v>
          </cell>
          <cell r="F1" t="str">
            <v>Р/счёт</v>
          </cell>
          <cell r="G1" t="str">
            <v>МФО</v>
          </cell>
          <cell r="H1" t="str">
            <v>Отделение банка</v>
          </cell>
          <cell r="I1" t="str">
            <v>В  городе</v>
          </cell>
          <cell r="J1" t="str">
            <v>Телефон</v>
          </cell>
          <cell r="K1" t="str">
            <v>Факс</v>
          </cell>
          <cell r="L1" t="str">
            <v>№ свид-ва про регистрацию</v>
          </cell>
          <cell r="M1" t="str">
            <v>Индивидуальный налоговый №</v>
          </cell>
          <cell r="N1" t="str">
            <v>Категория клиента</v>
          </cell>
          <cell r="O1" t="str">
            <v>Характер договора</v>
          </cell>
        </row>
        <row r="2">
          <cell r="A2" t="str">
            <v>0022</v>
          </cell>
          <cell r="B2" t="str">
            <v>"Київська будівельна компанія  ТОВ</v>
          </cell>
          <cell r="C2" t="str">
            <v>Київ</v>
          </cell>
          <cell r="D2" t="str">
            <v>Харківське шосе,210</v>
          </cell>
          <cell r="E2" t="str">
            <v>2121</v>
          </cell>
          <cell r="L2" t="str">
            <v>38810399</v>
          </cell>
          <cell r="M2" t="str">
            <v>314138526515</v>
          </cell>
          <cell r="P2" t="str">
            <v>2121 Київ Харківське шосе,210</v>
          </cell>
        </row>
        <row r="3">
          <cell r="A3" t="str">
            <v>0063</v>
          </cell>
          <cell r="B3" t="str">
            <v>"НДОМЕД2 Медичний центр</v>
          </cell>
          <cell r="C3" t="str">
            <v>Київ</v>
          </cell>
          <cell r="J3" t="str">
            <v>455-48-47</v>
          </cell>
          <cell r="P3" t="str">
            <v> Київ </v>
          </cell>
        </row>
        <row r="4">
          <cell r="C4" t="str">
            <v>Чернигів</v>
          </cell>
          <cell r="P4" t="str">
            <v> Чернигів </v>
          </cell>
        </row>
        <row r="5">
          <cell r="A5" t="str">
            <v>4</v>
          </cell>
          <cell r="B5" t="str">
            <v>Еврокон Україна</v>
          </cell>
          <cell r="C5" t="str">
            <v>Київ</v>
          </cell>
          <cell r="D5" t="str">
            <v>П.Лумумби 4/6, Б, 1210</v>
          </cell>
          <cell r="J5">
            <v>2060014</v>
          </cell>
          <cell r="K5">
            <v>2050515</v>
          </cell>
          <cell r="P5" t="str">
            <v> Київ П.Лумумби 4/6, Б, 1210</v>
          </cell>
        </row>
        <row r="6">
          <cell r="A6" t="str">
            <v>2</v>
          </cell>
          <cell r="B6" t="str">
            <v>"Тема" СП</v>
          </cell>
          <cell r="C6" t="str">
            <v>Київ</v>
          </cell>
          <cell r="D6" t="str">
            <v>Колекторна, 30</v>
          </cell>
          <cell r="J6">
            <v>5639781</v>
          </cell>
          <cell r="P6" t="str">
            <v> Київ Колекторна, 30</v>
          </cell>
        </row>
        <row r="7">
          <cell r="A7" t="str">
            <v>3</v>
          </cell>
          <cell r="B7" t="str">
            <v>Вілена</v>
          </cell>
          <cell r="C7" t="str">
            <v>Київ</v>
          </cell>
          <cell r="D7" t="str">
            <v>Будіндустрії, 9а</v>
          </cell>
          <cell r="E7" t="str">
            <v>01013</v>
          </cell>
          <cell r="J7">
            <v>5015731</v>
          </cell>
          <cell r="K7">
            <v>5361395</v>
          </cell>
          <cell r="P7" t="str">
            <v>01013 Київ Будіндустрії, 9а</v>
          </cell>
        </row>
        <row r="8">
          <cell r="A8" t="str">
            <v>1</v>
          </cell>
          <cell r="B8" t="str">
            <v>Текстемп ВАТ КМП</v>
          </cell>
          <cell r="C8" t="str">
            <v>Київ</v>
          </cell>
          <cell r="D8" t="str">
            <v>Колекторна, 30</v>
          </cell>
          <cell r="E8" t="str">
            <v>02660</v>
          </cell>
          <cell r="J8">
            <v>5639874</v>
          </cell>
          <cell r="K8">
            <v>5646396</v>
          </cell>
          <cell r="P8" t="str">
            <v>02660 Київ Колекторна, 30</v>
          </cell>
        </row>
        <row r="9">
          <cell r="A9" t="str">
            <v>5</v>
          </cell>
          <cell r="B9" t="str">
            <v>КТКП Кафетерій 845 </v>
          </cell>
          <cell r="C9" t="str">
            <v>Київ</v>
          </cell>
          <cell r="D9" t="str">
            <v>Харківське шосе, 8</v>
          </cell>
          <cell r="E9" t="str">
            <v>02160</v>
          </cell>
          <cell r="J9">
            <v>5587554</v>
          </cell>
          <cell r="P9" t="str">
            <v>02160 Київ Харківське шосе, 8</v>
          </cell>
        </row>
        <row r="10">
          <cell r="A10" t="str">
            <v>6</v>
          </cell>
          <cell r="B10" t="str">
            <v>Терра-С  ТПФ ТОВ</v>
          </cell>
          <cell r="P10" t="str">
            <v>  </v>
          </cell>
        </row>
        <row r="11">
          <cell r="P11" t="str">
            <v>  </v>
          </cell>
        </row>
        <row r="12">
          <cell r="P12" t="str">
            <v>  </v>
          </cell>
        </row>
        <row r="13">
          <cell r="P13" t="str">
            <v>  </v>
          </cell>
        </row>
        <row r="14">
          <cell r="P14" t="str">
            <v>  </v>
          </cell>
        </row>
        <row r="15">
          <cell r="P15" t="str">
            <v>  </v>
          </cell>
        </row>
        <row r="16">
          <cell r="P16" t="str">
            <v>  </v>
          </cell>
        </row>
        <row r="17">
          <cell r="P17" t="str">
            <v>  </v>
          </cell>
        </row>
        <row r="18">
          <cell r="P18" t="str">
            <v>  </v>
          </cell>
        </row>
        <row r="19">
          <cell r="P19" t="str">
            <v>  </v>
          </cell>
        </row>
        <row r="20">
          <cell r="P20" t="str">
            <v>  </v>
          </cell>
        </row>
        <row r="21">
          <cell r="P21" t="str">
            <v>  </v>
          </cell>
        </row>
        <row r="22">
          <cell r="P22" t="str">
            <v>  </v>
          </cell>
        </row>
        <row r="23">
          <cell r="P23" t="str">
            <v>  </v>
          </cell>
        </row>
        <row r="24">
          <cell r="P24" t="str">
            <v>  </v>
          </cell>
        </row>
        <row r="25">
          <cell r="P25" t="str">
            <v>  </v>
          </cell>
        </row>
        <row r="26">
          <cell r="P26" t="str">
            <v>  </v>
          </cell>
        </row>
        <row r="27">
          <cell r="P27" t="str">
            <v>  </v>
          </cell>
        </row>
        <row r="28">
          <cell r="P28" t="str">
            <v>  </v>
          </cell>
        </row>
        <row r="29">
          <cell r="P29" t="str">
            <v>  </v>
          </cell>
        </row>
        <row r="30">
          <cell r="P30" t="str">
            <v>  </v>
          </cell>
        </row>
        <row r="31">
          <cell r="P31" t="str">
            <v>  </v>
          </cell>
        </row>
        <row r="32">
          <cell r="P32" t="str">
            <v>  </v>
          </cell>
        </row>
        <row r="33">
          <cell r="P33" t="str">
            <v>  </v>
          </cell>
        </row>
        <row r="34">
          <cell r="P34" t="str">
            <v>  </v>
          </cell>
        </row>
        <row r="35">
          <cell r="P35" t="str">
            <v>  </v>
          </cell>
        </row>
        <row r="36">
          <cell r="P36" t="str">
            <v>  </v>
          </cell>
        </row>
        <row r="37">
          <cell r="P37" t="str">
            <v>  </v>
          </cell>
        </row>
        <row r="38">
          <cell r="P38" t="str">
            <v>  </v>
          </cell>
        </row>
        <row r="39">
          <cell r="P39" t="str">
            <v>  </v>
          </cell>
        </row>
        <row r="40">
          <cell r="P40" t="str">
            <v>  </v>
          </cell>
        </row>
        <row r="41">
          <cell r="P41" t="str">
            <v>  </v>
          </cell>
        </row>
        <row r="42">
          <cell r="P42" t="str">
            <v>  </v>
          </cell>
        </row>
        <row r="43">
          <cell r="P43" t="str">
            <v>  </v>
          </cell>
        </row>
        <row r="44">
          <cell r="P44" t="str">
            <v>  </v>
          </cell>
        </row>
        <row r="45">
          <cell r="P45" t="str">
            <v>  </v>
          </cell>
        </row>
        <row r="46">
          <cell r="P46" t="str">
            <v>  </v>
          </cell>
        </row>
        <row r="47">
          <cell r="P47" t="str">
            <v>  </v>
          </cell>
        </row>
        <row r="48">
          <cell r="P48" t="str">
            <v>  </v>
          </cell>
        </row>
        <row r="49">
          <cell r="P49" t="str">
            <v>  </v>
          </cell>
        </row>
        <row r="50">
          <cell r="P50" t="str">
            <v>  </v>
          </cell>
        </row>
        <row r="51">
          <cell r="P51" t="str">
            <v>  </v>
          </cell>
        </row>
        <row r="52">
          <cell r="P52" t="str">
            <v>  </v>
          </cell>
        </row>
        <row r="53">
          <cell r="P53" t="str">
            <v>  </v>
          </cell>
        </row>
        <row r="54">
          <cell r="P54" t="str">
            <v>  </v>
          </cell>
        </row>
        <row r="55">
          <cell r="P55" t="str">
            <v>  </v>
          </cell>
        </row>
        <row r="56">
          <cell r="P56" t="str">
            <v>  </v>
          </cell>
        </row>
        <row r="57">
          <cell r="P57" t="str">
            <v>  </v>
          </cell>
        </row>
        <row r="58">
          <cell r="P58" t="str">
            <v>  </v>
          </cell>
        </row>
        <row r="59">
          <cell r="P59" t="str">
            <v>  </v>
          </cell>
        </row>
        <row r="60">
          <cell r="P60" t="str">
            <v>  </v>
          </cell>
        </row>
        <row r="61">
          <cell r="P61" t="str">
            <v>  </v>
          </cell>
        </row>
        <row r="62">
          <cell r="P62" t="str">
            <v>  </v>
          </cell>
        </row>
        <row r="63">
          <cell r="P63" t="str">
            <v>  </v>
          </cell>
        </row>
        <row r="64">
          <cell r="P64" t="str">
            <v>  </v>
          </cell>
        </row>
        <row r="65">
          <cell r="P65" t="str">
            <v>  </v>
          </cell>
        </row>
        <row r="66">
          <cell r="P66" t="str">
            <v>  </v>
          </cell>
        </row>
        <row r="67">
          <cell r="P67" t="str">
            <v>  </v>
          </cell>
        </row>
        <row r="68">
          <cell r="P68" t="str">
            <v>  </v>
          </cell>
        </row>
        <row r="69">
          <cell r="P69" t="str">
            <v>  </v>
          </cell>
        </row>
        <row r="70">
          <cell r="P70" t="str">
            <v>  </v>
          </cell>
        </row>
        <row r="71">
          <cell r="P71" t="str">
            <v>  </v>
          </cell>
        </row>
        <row r="72">
          <cell r="P72" t="str">
            <v>  </v>
          </cell>
        </row>
        <row r="73">
          <cell r="P73" t="str">
            <v>  </v>
          </cell>
        </row>
        <row r="74">
          <cell r="P74" t="str">
            <v>  </v>
          </cell>
        </row>
        <row r="75">
          <cell r="P75" t="str">
            <v>  </v>
          </cell>
        </row>
        <row r="76">
          <cell r="P76" t="str">
            <v>  </v>
          </cell>
        </row>
        <row r="77">
          <cell r="P77" t="str">
            <v>  </v>
          </cell>
        </row>
        <row r="78">
          <cell r="P78" t="str">
            <v>  </v>
          </cell>
        </row>
        <row r="79">
          <cell r="P79" t="str">
            <v>  </v>
          </cell>
        </row>
        <row r="80">
          <cell r="P80" t="str">
            <v>  </v>
          </cell>
        </row>
        <row r="81">
          <cell r="P81" t="str">
            <v>  </v>
          </cell>
        </row>
        <row r="82">
          <cell r="P82" t="str">
            <v>  </v>
          </cell>
        </row>
        <row r="83">
          <cell r="P83" t="str">
            <v>  </v>
          </cell>
        </row>
        <row r="84">
          <cell r="P84" t="str">
            <v>  </v>
          </cell>
        </row>
        <row r="85">
          <cell r="P85" t="str">
            <v>  </v>
          </cell>
        </row>
        <row r="86">
          <cell r="P86" t="str">
            <v>  </v>
          </cell>
        </row>
        <row r="87">
          <cell r="P87" t="str">
            <v>  </v>
          </cell>
        </row>
        <row r="88">
          <cell r="P88" t="str">
            <v>  </v>
          </cell>
        </row>
        <row r="89">
          <cell r="P89" t="str">
            <v>  </v>
          </cell>
        </row>
        <row r="90">
          <cell r="P90" t="str">
            <v>  </v>
          </cell>
        </row>
        <row r="91">
          <cell r="P91" t="str">
            <v>  </v>
          </cell>
        </row>
        <row r="92">
          <cell r="P92" t="str">
            <v>  </v>
          </cell>
        </row>
        <row r="93">
          <cell r="P93" t="str">
            <v>  </v>
          </cell>
        </row>
        <row r="94">
          <cell r="P94" t="str">
            <v>  </v>
          </cell>
        </row>
        <row r="95">
          <cell r="P95" t="str">
            <v>  </v>
          </cell>
        </row>
        <row r="96">
          <cell r="P96" t="str">
            <v>  </v>
          </cell>
        </row>
        <row r="97">
          <cell r="P97" t="str">
            <v>  </v>
          </cell>
        </row>
        <row r="98">
          <cell r="P98" t="str">
            <v>  </v>
          </cell>
        </row>
        <row r="99">
          <cell r="P99" t="str">
            <v>  </v>
          </cell>
        </row>
        <row r="100">
          <cell r="P100" t="str">
            <v>  </v>
          </cell>
        </row>
        <row r="101">
          <cell r="P101" t="str">
            <v>  </v>
          </cell>
        </row>
        <row r="102">
          <cell r="P102" t="str">
            <v>  </v>
          </cell>
        </row>
        <row r="103">
          <cell r="P103" t="str">
            <v>  </v>
          </cell>
        </row>
        <row r="104">
          <cell r="P104" t="str">
            <v>  </v>
          </cell>
        </row>
        <row r="105">
          <cell r="P105" t="str">
            <v>  </v>
          </cell>
        </row>
        <row r="106">
          <cell r="P106" t="str">
            <v>  </v>
          </cell>
        </row>
        <row r="107">
          <cell r="P107" t="str">
            <v>  </v>
          </cell>
        </row>
        <row r="108">
          <cell r="P108" t="str">
            <v>  </v>
          </cell>
        </row>
        <row r="109">
          <cell r="P109" t="str">
            <v>  </v>
          </cell>
        </row>
        <row r="110">
          <cell r="P110" t="str">
            <v>  </v>
          </cell>
        </row>
        <row r="111">
          <cell r="P111" t="str">
            <v>  </v>
          </cell>
        </row>
        <row r="112">
          <cell r="P112" t="str">
            <v>  </v>
          </cell>
        </row>
        <row r="113">
          <cell r="P113" t="str">
            <v>  </v>
          </cell>
        </row>
        <row r="114">
          <cell r="P114" t="str">
            <v>  </v>
          </cell>
        </row>
        <row r="115">
          <cell r="P115" t="str">
            <v>  </v>
          </cell>
        </row>
        <row r="116">
          <cell r="P116" t="str">
            <v>  </v>
          </cell>
        </row>
        <row r="117">
          <cell r="P117" t="str">
            <v>  </v>
          </cell>
        </row>
        <row r="118">
          <cell r="P118" t="str">
            <v>  </v>
          </cell>
        </row>
        <row r="119">
          <cell r="P119" t="str">
            <v>  </v>
          </cell>
        </row>
        <row r="120">
          <cell r="P120" t="str">
            <v>  </v>
          </cell>
        </row>
        <row r="121">
          <cell r="P121" t="str">
            <v>  </v>
          </cell>
        </row>
        <row r="122">
          <cell r="P122" t="str">
            <v>  </v>
          </cell>
        </row>
        <row r="123">
          <cell r="P123" t="str">
            <v>  </v>
          </cell>
        </row>
        <row r="124">
          <cell r="P124" t="str">
            <v>  </v>
          </cell>
        </row>
        <row r="125">
          <cell r="P125" t="str">
            <v>  </v>
          </cell>
        </row>
        <row r="126">
          <cell r="P126" t="str">
            <v>  </v>
          </cell>
        </row>
        <row r="127">
          <cell r="P127" t="str">
            <v>  </v>
          </cell>
        </row>
        <row r="128">
          <cell r="P128" t="str">
            <v>  </v>
          </cell>
        </row>
        <row r="129">
          <cell r="P129" t="str">
            <v>  </v>
          </cell>
        </row>
        <row r="130">
          <cell r="P130" t="str">
            <v>  </v>
          </cell>
        </row>
        <row r="131">
          <cell r="P131" t="str">
            <v>  </v>
          </cell>
        </row>
        <row r="132">
          <cell r="P132" t="str">
            <v>  </v>
          </cell>
        </row>
        <row r="133">
          <cell r="P133" t="str">
            <v>  </v>
          </cell>
        </row>
        <row r="134">
          <cell r="P134" t="str">
            <v>  </v>
          </cell>
        </row>
        <row r="135">
          <cell r="P135" t="str">
            <v>  </v>
          </cell>
        </row>
        <row r="136">
          <cell r="P136" t="str">
            <v>  </v>
          </cell>
        </row>
        <row r="137">
          <cell r="P137" t="str">
            <v>  </v>
          </cell>
        </row>
        <row r="138">
          <cell r="P138" t="str">
            <v>  </v>
          </cell>
        </row>
        <row r="139">
          <cell r="P139" t="str">
            <v>  </v>
          </cell>
        </row>
        <row r="140">
          <cell r="P140" t="str">
            <v>  </v>
          </cell>
        </row>
        <row r="141">
          <cell r="P141" t="str">
            <v>  </v>
          </cell>
        </row>
        <row r="142">
          <cell r="P142" t="str">
            <v>  </v>
          </cell>
        </row>
        <row r="143">
          <cell r="P143" t="str">
            <v>  </v>
          </cell>
        </row>
        <row r="144">
          <cell r="P144" t="str">
            <v>  </v>
          </cell>
        </row>
        <row r="145">
          <cell r="P145" t="str">
            <v>  </v>
          </cell>
        </row>
        <row r="146">
          <cell r="P146" t="str">
            <v>  </v>
          </cell>
        </row>
        <row r="147">
          <cell r="P147" t="str">
            <v>  </v>
          </cell>
        </row>
        <row r="148">
          <cell r="P148" t="str">
            <v>  </v>
          </cell>
        </row>
        <row r="149">
          <cell r="P149" t="str">
            <v>  </v>
          </cell>
        </row>
        <row r="150">
          <cell r="P150" t="str">
            <v>  </v>
          </cell>
        </row>
        <row r="151">
          <cell r="P151" t="str">
            <v>  </v>
          </cell>
        </row>
        <row r="152">
          <cell r="P152" t="str">
            <v>  </v>
          </cell>
        </row>
        <row r="153">
          <cell r="P153" t="str">
            <v>  </v>
          </cell>
        </row>
        <row r="154">
          <cell r="P154" t="str">
            <v>  </v>
          </cell>
        </row>
        <row r="155">
          <cell r="P155" t="str">
            <v>  </v>
          </cell>
        </row>
        <row r="156">
          <cell r="P156" t="str">
            <v>  </v>
          </cell>
        </row>
        <row r="157">
          <cell r="P157" t="str">
            <v>  </v>
          </cell>
        </row>
        <row r="158">
          <cell r="P158" t="str">
            <v>  </v>
          </cell>
        </row>
        <row r="159">
          <cell r="P159" t="str">
            <v>  </v>
          </cell>
        </row>
        <row r="160">
          <cell r="P160" t="str">
            <v>  </v>
          </cell>
        </row>
        <row r="161">
          <cell r="P161" t="str">
            <v>  </v>
          </cell>
        </row>
        <row r="162">
          <cell r="P162" t="str">
            <v>  </v>
          </cell>
        </row>
        <row r="163">
          <cell r="P163" t="str">
            <v>  </v>
          </cell>
        </row>
        <row r="164">
          <cell r="P164" t="str">
            <v>  </v>
          </cell>
        </row>
        <row r="165">
          <cell r="P165" t="str">
            <v>  </v>
          </cell>
        </row>
        <row r="166">
          <cell r="P166" t="str">
            <v>  </v>
          </cell>
        </row>
        <row r="167">
          <cell r="P167" t="str">
            <v>  </v>
          </cell>
        </row>
        <row r="168">
          <cell r="P168" t="str">
            <v>  </v>
          </cell>
        </row>
        <row r="169">
          <cell r="P169" t="str">
            <v>  </v>
          </cell>
        </row>
        <row r="170">
          <cell r="P170" t="str">
            <v>  </v>
          </cell>
        </row>
        <row r="171">
          <cell r="P171" t="str">
            <v>  </v>
          </cell>
        </row>
        <row r="172">
          <cell r="P172" t="str">
            <v>  </v>
          </cell>
        </row>
        <row r="173">
          <cell r="P173" t="str">
            <v>  </v>
          </cell>
        </row>
        <row r="174">
          <cell r="P174" t="str">
            <v>  </v>
          </cell>
        </row>
        <row r="175">
          <cell r="P175" t="str">
            <v>  </v>
          </cell>
        </row>
        <row r="176">
          <cell r="P176" t="str">
            <v>  </v>
          </cell>
        </row>
        <row r="177">
          <cell r="P177" t="str">
            <v>  </v>
          </cell>
        </row>
        <row r="178">
          <cell r="P178" t="str">
            <v>  </v>
          </cell>
        </row>
        <row r="179">
          <cell r="P179" t="str">
            <v>  </v>
          </cell>
        </row>
        <row r="180">
          <cell r="P180" t="str">
            <v>  </v>
          </cell>
        </row>
        <row r="181">
          <cell r="P181" t="str">
            <v>  </v>
          </cell>
        </row>
        <row r="182">
          <cell r="P182" t="str">
            <v>  </v>
          </cell>
        </row>
        <row r="183">
          <cell r="P183" t="str">
            <v>  </v>
          </cell>
        </row>
        <row r="184">
          <cell r="P184" t="str">
            <v>  </v>
          </cell>
        </row>
        <row r="185">
          <cell r="P185" t="str">
            <v>  </v>
          </cell>
        </row>
        <row r="186">
          <cell r="P186" t="str">
            <v>  </v>
          </cell>
        </row>
        <row r="187">
          <cell r="P187" t="str">
            <v>  </v>
          </cell>
        </row>
        <row r="188">
          <cell r="P188" t="str">
            <v>  </v>
          </cell>
        </row>
        <row r="189">
          <cell r="P189" t="str">
            <v>  </v>
          </cell>
        </row>
        <row r="190">
          <cell r="P190" t="str">
            <v>  </v>
          </cell>
        </row>
        <row r="191">
          <cell r="P191" t="str">
            <v>  </v>
          </cell>
        </row>
        <row r="192">
          <cell r="P192" t="str">
            <v>  </v>
          </cell>
        </row>
        <row r="193">
          <cell r="P193" t="str">
            <v>  </v>
          </cell>
        </row>
        <row r="194">
          <cell r="P194" t="str">
            <v>  </v>
          </cell>
        </row>
        <row r="195">
          <cell r="P195" t="str">
            <v>  </v>
          </cell>
        </row>
        <row r="196">
          <cell r="P196" t="str">
            <v>  </v>
          </cell>
        </row>
        <row r="197">
          <cell r="P197" t="str">
            <v>  </v>
          </cell>
        </row>
        <row r="198">
          <cell r="P198" t="str">
            <v>  </v>
          </cell>
        </row>
        <row r="199">
          <cell r="P199" t="str">
            <v>  </v>
          </cell>
        </row>
        <row r="200">
          <cell r="P200" t="str">
            <v>  </v>
          </cell>
        </row>
        <row r="201">
          <cell r="P201" t="str">
            <v>  </v>
          </cell>
        </row>
        <row r="202">
          <cell r="P202" t="str">
            <v>  </v>
          </cell>
        </row>
        <row r="203">
          <cell r="P203" t="str">
            <v>  </v>
          </cell>
        </row>
        <row r="204">
          <cell r="P204" t="str">
            <v>  </v>
          </cell>
        </row>
        <row r="205">
          <cell r="P205" t="str">
            <v>  </v>
          </cell>
        </row>
        <row r="206">
          <cell r="P206" t="str">
            <v>  </v>
          </cell>
        </row>
        <row r="207">
          <cell r="P207" t="str">
            <v>  </v>
          </cell>
        </row>
        <row r="208">
          <cell r="P208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111.com.u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"/>
  <sheetViews>
    <sheetView showGridLines="0" showZeros="0" zoomScaleSheetLayoutView="100" workbookViewId="0" topLeftCell="A1">
      <selection activeCell="AV13" sqref="AV13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0" width="2.00390625" style="6" customWidth="1"/>
    <col min="41" max="45" width="4.7109375" style="6" customWidth="1"/>
    <col min="46" max="16384" width="9.140625" style="6" customWidth="1"/>
  </cols>
  <sheetData>
    <row r="1" spans="1:40" ht="14.25" customHeight="1">
      <c r="A1" s="72" t="s">
        <v>9</v>
      </c>
      <c r="B1" s="59"/>
      <c r="C1" s="68" t="s">
        <v>11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58">
        <f>O15</f>
        <v>0</v>
      </c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41"/>
      <c r="AG1" s="40"/>
      <c r="AH1" s="40"/>
      <c r="AI1" s="40"/>
      <c r="AJ1" s="40"/>
      <c r="AK1" s="40"/>
      <c r="AL1" s="40"/>
      <c r="AM1" s="40"/>
      <c r="AN1" s="40"/>
    </row>
    <row r="2" spans="1:40" ht="12.75">
      <c r="A2" s="72"/>
      <c r="B2" s="60"/>
      <c r="C2" s="63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65">
        <f>M16</f>
      </c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ht="12.75">
      <c r="A3" s="72"/>
      <c r="B3" s="60"/>
      <c r="C3" s="63" t="s">
        <v>1</v>
      </c>
      <c r="D3" s="43"/>
      <c r="E3" s="43"/>
      <c r="F3" s="43"/>
      <c r="G3" s="43"/>
      <c r="H3" s="43"/>
      <c r="I3" s="43"/>
      <c r="J3" s="43"/>
      <c r="K3" s="43"/>
      <c r="L3" s="43"/>
      <c r="M3" s="51">
        <f>M17</f>
        <v>0</v>
      </c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1:40" ht="14.25" customHeight="1">
      <c r="A4" s="72"/>
      <c r="B4" s="60"/>
      <c r="C4" s="64" t="s">
        <v>2</v>
      </c>
      <c r="D4" s="44"/>
      <c r="E4" s="44"/>
      <c r="F4" s="44"/>
      <c r="G4" s="44"/>
      <c r="H4" s="44"/>
      <c r="I4" s="44"/>
      <c r="J4" s="44"/>
      <c r="K4" s="44"/>
      <c r="L4" s="44"/>
      <c r="M4" s="67">
        <f>M18</f>
        <v>0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</row>
    <row r="5" spans="1:34" ht="14.25" customHeight="1">
      <c r="A5" s="72"/>
      <c r="B5" s="60"/>
      <c r="C5" s="64"/>
      <c r="D5" s="44"/>
      <c r="E5" s="44"/>
      <c r="F5" s="44"/>
      <c r="G5" s="44"/>
      <c r="H5" s="44"/>
      <c r="I5" s="44"/>
      <c r="J5" s="44"/>
      <c r="K5" s="44"/>
      <c r="L5" s="44"/>
      <c r="M5" s="70">
        <f>M19</f>
        <v>0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40" ht="16.5" customHeight="1">
      <c r="A6" s="72"/>
      <c r="B6" s="60"/>
      <c r="C6" s="52" t="s">
        <v>3</v>
      </c>
      <c r="D6" s="52"/>
      <c r="E6" s="52"/>
      <c r="F6" s="52"/>
      <c r="G6" s="53"/>
      <c r="H6" s="45">
        <f>H20</f>
        <v>0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12.75">
      <c r="A7" s="72"/>
      <c r="B7" s="60"/>
      <c r="C7" s="54"/>
      <c r="D7" s="54"/>
      <c r="E7" s="54"/>
      <c r="F7" s="54"/>
      <c r="G7" s="55"/>
      <c r="H7" s="45">
        <f>H21</f>
        <v>0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16.5" customHeight="1">
      <c r="A8" s="72"/>
      <c r="B8" s="60"/>
      <c r="C8" s="62" t="s">
        <v>4</v>
      </c>
      <c r="D8" s="62"/>
      <c r="E8" s="62"/>
      <c r="F8" s="62"/>
      <c r="G8" s="62"/>
      <c r="H8" s="62"/>
      <c r="I8" s="62"/>
      <c r="J8" s="62"/>
      <c r="K8" s="62"/>
      <c r="L8" s="43" t="s">
        <v>71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15.75">
      <c r="A9" s="72"/>
      <c r="B9" s="60"/>
      <c r="C9" s="42">
        <f>'сюда вводятся данные'!C10</f>
        <v>0</v>
      </c>
      <c r="D9" s="7">
        <f>'сюда вводятся данные'!D10</f>
        <v>0</v>
      </c>
      <c r="E9" s="7">
        <f>'сюда вводятся данные'!E10</f>
        <v>0</v>
      </c>
      <c r="F9" s="7">
        <f>'сюда вводятся данные'!F10</f>
        <v>0</v>
      </c>
      <c r="G9" s="7">
        <f>'сюда вводятся данные'!G10</f>
        <v>0</v>
      </c>
      <c r="H9" s="7">
        <f>'сюда вводятся данные'!H10</f>
        <v>0</v>
      </c>
      <c r="I9" s="7">
        <f>'сюда вводятся данные'!I10</f>
        <v>0</v>
      </c>
      <c r="J9" s="7">
        <f>'сюда вводятся данные'!J10</f>
        <v>0</v>
      </c>
      <c r="K9" s="11">
        <f>'сюда вводятся данные'!K10</f>
        <v>0</v>
      </c>
      <c r="L9" s="11">
        <f>'сюда вводятся данные'!L10</f>
        <v>0</v>
      </c>
      <c r="M9" s="11">
        <f>'сюда вводятся данные'!M10</f>
        <v>0</v>
      </c>
      <c r="N9" s="11">
        <f>'сюда вводятся данные'!N10</f>
        <v>0</v>
      </c>
      <c r="O9" s="11">
        <f>'сюда вводятся данные'!O10</f>
        <v>0</v>
      </c>
      <c r="P9" s="11">
        <f>'сюда вводятся данные'!P10</f>
        <v>0</v>
      </c>
      <c r="Q9" s="11">
        <f>'сюда вводятся данные'!Q10</f>
        <v>0</v>
      </c>
      <c r="R9" s="10">
        <f>'сюда вводятся данные'!R10</f>
        <v>0</v>
      </c>
      <c r="S9" s="10">
        <f>'сюда вводятся данные'!S10</f>
        <v>0</v>
      </c>
      <c r="T9" s="10">
        <f>'сюда вводятся данные'!T10</f>
        <v>0</v>
      </c>
      <c r="U9" s="10">
        <f>'сюда вводятся данные'!U10</f>
        <v>0</v>
      </c>
      <c r="V9" s="10">
        <f>'сюда вводятся данные'!V10</f>
        <v>0</v>
      </c>
      <c r="W9" s="10">
        <f>'сюда вводятся данные'!W10</f>
        <v>0</v>
      </c>
      <c r="X9" s="10">
        <f>'сюда вводятся данные'!X10</f>
        <v>0</v>
      </c>
      <c r="Y9" s="8">
        <f>'сюда вводятся данные'!Y10</f>
        <v>0</v>
      </c>
      <c r="Z9" s="9">
        <f>'сюда вводятся данные'!Z10</f>
        <v>0</v>
      </c>
      <c r="AA9" s="10">
        <f>'сюда вводятся данные'!AA10</f>
        <v>0</v>
      </c>
      <c r="AB9" s="10">
        <f>'сюда вводятся данные'!AB10</f>
        <v>0</v>
      </c>
      <c r="AC9" s="10">
        <f>'сюда вводятся данные'!AC10</f>
        <v>0</v>
      </c>
      <c r="AD9" s="10">
        <f>'сюда вводятся данные'!AD10</f>
        <v>0</v>
      </c>
      <c r="AE9" s="11">
        <f>'сюда вводятся данные'!AE10</f>
        <v>0</v>
      </c>
      <c r="AF9" s="11">
        <f>'сюда вводятся данные'!AF10</f>
        <v>0</v>
      </c>
      <c r="AG9" s="11">
        <f>'сюда вводятся данные'!AG10</f>
        <v>0</v>
      </c>
      <c r="AH9" s="11">
        <f>'сюда вводятся данные'!AH10</f>
        <v>0</v>
      </c>
      <c r="AI9" s="11">
        <f>'сюда вводятся данные'!AI10</f>
        <v>0</v>
      </c>
      <c r="AJ9" s="11">
        <f>'сюда вводятся данные'!AJ10</f>
        <v>0</v>
      </c>
      <c r="AK9" s="11">
        <f>'сюда вводятся данные'!AK10</f>
        <v>0</v>
      </c>
      <c r="AL9" s="11">
        <f>'сюда вводятся данные'!AL10</f>
        <v>0</v>
      </c>
      <c r="AM9" s="11">
        <f>'сюда вводятся данные'!AM10</f>
        <v>0</v>
      </c>
      <c r="AN9" s="11">
        <f>'сюда вводятся данные'!AN10</f>
        <v>0</v>
      </c>
    </row>
    <row r="10" spans="1:40" ht="15.75" customHeight="1">
      <c r="A10" s="72"/>
      <c r="B10" s="60"/>
      <c r="C10" s="46" t="s">
        <v>5</v>
      </c>
      <c r="D10" s="46"/>
      <c r="E10" s="46"/>
      <c r="F10" s="46"/>
      <c r="G10" s="46"/>
      <c r="H10" s="46"/>
      <c r="I10" s="46"/>
      <c r="J10" s="46"/>
      <c r="K10" s="46"/>
      <c r="L10" s="46"/>
      <c r="M10" s="47">
        <f>'сюда вводятся данные'!C11</f>
        <v>0</v>
      </c>
      <c r="N10" s="47"/>
      <c r="O10" s="47"/>
      <c r="P10" s="47"/>
      <c r="Q10" s="47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ht="15.75" customHeight="1">
      <c r="A11" s="72"/>
      <c r="B11" s="60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9">
        <f>'сюда вводятся данные'!C12</f>
        <v>0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ht="12.75">
      <c r="A12" s="72"/>
      <c r="B12" s="61"/>
      <c r="C12" s="50" t="s">
        <v>6</v>
      </c>
      <c r="D12" s="50"/>
      <c r="E12" s="50"/>
      <c r="F12" s="50"/>
      <c r="G12" s="50"/>
      <c r="H12" s="50"/>
      <c r="I12" s="50"/>
      <c r="J12" s="50"/>
      <c r="K12" s="50"/>
      <c r="L12" s="50"/>
      <c r="M12" s="50" t="s">
        <v>7</v>
      </c>
      <c r="N12" s="50"/>
      <c r="O12" s="50"/>
      <c r="P12" s="50"/>
      <c r="Q12" s="50"/>
      <c r="R12" s="50"/>
      <c r="S12" s="50"/>
      <c r="T12" s="50"/>
      <c r="U12" s="50"/>
      <c r="V12" s="50"/>
      <c r="W12" s="50" t="s">
        <v>8</v>
      </c>
      <c r="X12" s="50"/>
      <c r="Y12" s="50"/>
      <c r="Z12" s="50"/>
      <c r="AA12" s="50"/>
      <c r="AB12" s="50"/>
      <c r="AC12" s="50"/>
      <c r="AD12" s="50"/>
      <c r="AE12" s="50"/>
      <c r="AF12" s="50"/>
      <c r="AG12" s="44" t="s">
        <v>6</v>
      </c>
      <c r="AH12" s="44"/>
      <c r="AI12" s="44"/>
      <c r="AJ12" s="44"/>
      <c r="AK12" s="44"/>
      <c r="AL12" s="44"/>
      <c r="AM12" s="44"/>
      <c r="AN12" s="44"/>
    </row>
    <row r="13" spans="1:40" ht="21" customHeight="1">
      <c r="A13" s="72"/>
      <c r="B13" s="61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44"/>
      <c r="AH13" s="44"/>
      <c r="AI13" s="44"/>
      <c r="AJ13" s="44"/>
      <c r="AK13" s="44"/>
      <c r="AL13" s="44"/>
      <c r="AM13" s="44"/>
      <c r="AN13" s="44"/>
    </row>
    <row r="14" spans="1:40" ht="3" customHeight="1">
      <c r="A14" s="56"/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</row>
    <row r="15" spans="1:40" ht="14.25" customHeight="1">
      <c r="A15" s="72" t="s">
        <v>10</v>
      </c>
      <c r="B15" s="59"/>
      <c r="C15" s="68" t="s">
        <v>11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58">
        <f>'сюда вводятся данные'!C2</f>
        <v>0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41"/>
      <c r="AG15" s="40"/>
      <c r="AH15" s="40"/>
      <c r="AI15" s="40"/>
      <c r="AJ15" s="40"/>
      <c r="AK15" s="40"/>
      <c r="AL15" s="40"/>
      <c r="AM15" s="40"/>
      <c r="AN15" s="40"/>
    </row>
    <row r="16" spans="1:40" ht="12.75">
      <c r="A16" s="72"/>
      <c r="B16" s="59"/>
      <c r="C16" s="63" t="s"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65">
        <f>IF('сюда вводятся данные'!C3=0,"",Регистр!AR6)</f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</row>
    <row r="17" spans="1:40" ht="12.75">
      <c r="A17" s="72"/>
      <c r="B17" s="59"/>
      <c r="C17" s="63" t="s">
        <v>1</v>
      </c>
      <c r="D17" s="43"/>
      <c r="E17" s="43"/>
      <c r="F17" s="43"/>
      <c r="G17" s="43"/>
      <c r="H17" s="43"/>
      <c r="I17" s="43"/>
      <c r="J17" s="43"/>
      <c r="K17" s="43"/>
      <c r="L17" s="43"/>
      <c r="M17" s="51">
        <f>'сюда вводятся данные'!C4</f>
        <v>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4.25" customHeight="1">
      <c r="A18" s="72"/>
      <c r="B18" s="59"/>
      <c r="C18" s="64" t="s">
        <v>2</v>
      </c>
      <c r="D18" s="44"/>
      <c r="E18" s="44"/>
      <c r="F18" s="44"/>
      <c r="G18" s="44"/>
      <c r="H18" s="44"/>
      <c r="I18" s="44"/>
      <c r="J18" s="44"/>
      <c r="K18" s="44"/>
      <c r="L18" s="44"/>
      <c r="M18" s="67">
        <f>'сюда вводятся данные'!C5</f>
        <v>0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</row>
    <row r="19" spans="1:34" ht="14.25" customHeight="1">
      <c r="A19" s="72"/>
      <c r="B19" s="59"/>
      <c r="C19" s="64"/>
      <c r="D19" s="44"/>
      <c r="E19" s="44"/>
      <c r="F19" s="44"/>
      <c r="G19" s="44"/>
      <c r="H19" s="44"/>
      <c r="I19" s="44"/>
      <c r="J19" s="44"/>
      <c r="K19" s="44"/>
      <c r="L19" s="44"/>
      <c r="M19" s="70">
        <f>'сюда вводятся данные'!C6</f>
        <v>0</v>
      </c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40" ht="16.5" customHeight="1">
      <c r="A20" s="72"/>
      <c r="B20" s="59"/>
      <c r="C20" s="52" t="s">
        <v>3</v>
      </c>
      <c r="D20" s="52"/>
      <c r="E20" s="52"/>
      <c r="F20" s="52"/>
      <c r="G20" s="53"/>
      <c r="H20" s="45">
        <f>'сюда вводятся данные'!C7</f>
        <v>0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</row>
    <row r="21" spans="1:40" ht="12.75">
      <c r="A21" s="72"/>
      <c r="B21" s="59"/>
      <c r="C21" s="54"/>
      <c r="D21" s="54"/>
      <c r="E21" s="54"/>
      <c r="F21" s="54"/>
      <c r="G21" s="55"/>
      <c r="H21" s="45">
        <f>'сюда вводятся данные'!C8</f>
        <v>0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ht="16.5" customHeight="1">
      <c r="A22" s="72"/>
      <c r="B22" s="59"/>
      <c r="C22" s="62" t="s">
        <v>4</v>
      </c>
      <c r="D22" s="62"/>
      <c r="E22" s="62"/>
      <c r="F22" s="62"/>
      <c r="G22" s="62"/>
      <c r="H22" s="62"/>
      <c r="I22" s="62"/>
      <c r="J22" s="62"/>
      <c r="K22" s="62"/>
      <c r="L22" s="43" t="s">
        <v>71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</row>
    <row r="23" spans="1:40" ht="15">
      <c r="A23" s="72"/>
      <c r="B23" s="59"/>
      <c r="C23" s="12">
        <f>C9</f>
        <v>0</v>
      </c>
      <c r="D23" s="13">
        <f aca="true" t="shared" si="0" ref="D23:K23">D9</f>
        <v>0</v>
      </c>
      <c r="E23" s="13">
        <f t="shared" si="0"/>
        <v>0</v>
      </c>
      <c r="F23" s="13">
        <f t="shared" si="0"/>
        <v>0</v>
      </c>
      <c r="G23" s="13">
        <f t="shared" si="0"/>
        <v>0</v>
      </c>
      <c r="H23" s="13">
        <f t="shared" si="0"/>
        <v>0</v>
      </c>
      <c r="I23" s="13">
        <f t="shared" si="0"/>
        <v>0</v>
      </c>
      <c r="J23" s="13">
        <f t="shared" si="0"/>
        <v>0</v>
      </c>
      <c r="K23" s="11">
        <f t="shared" si="0"/>
        <v>0</v>
      </c>
      <c r="L23" s="11">
        <f>L9</f>
        <v>0</v>
      </c>
      <c r="M23" s="10">
        <f>M9</f>
        <v>0</v>
      </c>
      <c r="N23" s="11">
        <f aca="true" t="shared" si="1" ref="N23:AN23">N9</f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  <c r="W23" s="11">
        <f t="shared" si="1"/>
        <v>0</v>
      </c>
      <c r="X23" s="11">
        <f t="shared" si="1"/>
        <v>0</v>
      </c>
      <c r="Y23" s="39">
        <f t="shared" si="1"/>
        <v>0</v>
      </c>
      <c r="Z23" s="39">
        <f t="shared" si="1"/>
        <v>0</v>
      </c>
      <c r="AA23" s="39">
        <f t="shared" si="1"/>
        <v>0</v>
      </c>
      <c r="AB23" s="39">
        <f t="shared" si="1"/>
        <v>0</v>
      </c>
      <c r="AC23" s="39">
        <f t="shared" si="1"/>
        <v>0</v>
      </c>
      <c r="AD23" s="39">
        <f t="shared" si="1"/>
        <v>0</v>
      </c>
      <c r="AE23" s="39">
        <f t="shared" si="1"/>
        <v>0</v>
      </c>
      <c r="AF23" s="39">
        <f t="shared" si="1"/>
        <v>0</v>
      </c>
      <c r="AG23" s="39">
        <f t="shared" si="1"/>
        <v>0</v>
      </c>
      <c r="AH23" s="39">
        <f t="shared" si="1"/>
        <v>0</v>
      </c>
      <c r="AI23" s="39">
        <f t="shared" si="1"/>
        <v>0</v>
      </c>
      <c r="AJ23" s="39">
        <f t="shared" si="1"/>
        <v>0</v>
      </c>
      <c r="AK23" s="39">
        <f t="shared" si="1"/>
        <v>0</v>
      </c>
      <c r="AL23" s="39">
        <f t="shared" si="1"/>
        <v>0</v>
      </c>
      <c r="AM23" s="39">
        <f t="shared" si="1"/>
        <v>0</v>
      </c>
      <c r="AN23" s="39">
        <f t="shared" si="1"/>
        <v>0</v>
      </c>
    </row>
    <row r="24" spans="1:40" ht="15.75" customHeight="1">
      <c r="A24" s="72"/>
      <c r="B24" s="59"/>
      <c r="C24" s="46" t="s">
        <v>5</v>
      </c>
      <c r="D24" s="46"/>
      <c r="E24" s="46"/>
      <c r="F24" s="46"/>
      <c r="G24" s="46"/>
      <c r="H24" s="46"/>
      <c r="I24" s="46"/>
      <c r="J24" s="46"/>
      <c r="K24" s="46"/>
      <c r="L24" s="46"/>
      <c r="M24" s="47">
        <f>M10</f>
        <v>0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1:40" ht="15.75" customHeight="1">
      <c r="A25" s="72"/>
      <c r="B25" s="59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9">
        <f>M11</f>
        <v>0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ht="12.75">
      <c r="A26" s="72"/>
      <c r="B26" s="69"/>
      <c r="C26" s="50" t="s">
        <v>6</v>
      </c>
      <c r="D26" s="50"/>
      <c r="E26" s="50"/>
      <c r="F26" s="50"/>
      <c r="G26" s="50"/>
      <c r="H26" s="50"/>
      <c r="I26" s="50"/>
      <c r="J26" s="50"/>
      <c r="K26" s="50"/>
      <c r="L26" s="50"/>
      <c r="M26" s="50" t="s">
        <v>7</v>
      </c>
      <c r="N26" s="50"/>
      <c r="O26" s="50"/>
      <c r="P26" s="50"/>
      <c r="Q26" s="50"/>
      <c r="R26" s="50"/>
      <c r="S26" s="50"/>
      <c r="T26" s="50"/>
      <c r="U26" s="50"/>
      <c r="V26" s="50"/>
      <c r="W26" s="50" t="s">
        <v>8</v>
      </c>
      <c r="X26" s="50"/>
      <c r="Y26" s="50"/>
      <c r="Z26" s="50"/>
      <c r="AA26" s="50"/>
      <c r="AB26" s="50"/>
      <c r="AC26" s="50"/>
      <c r="AD26" s="50"/>
      <c r="AE26" s="50"/>
      <c r="AF26" s="50"/>
      <c r="AG26" s="44" t="s">
        <v>6</v>
      </c>
      <c r="AH26" s="44"/>
      <c r="AI26" s="44"/>
      <c r="AJ26" s="44"/>
      <c r="AK26" s="44"/>
      <c r="AL26" s="44"/>
      <c r="AM26" s="44"/>
      <c r="AN26" s="44"/>
    </row>
    <row r="27" spans="1:40" ht="21" customHeight="1">
      <c r="A27" s="72"/>
      <c r="B27" s="6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44"/>
      <c r="AH27" s="44"/>
      <c r="AI27" s="44"/>
      <c r="AJ27" s="44"/>
      <c r="AK27" s="44"/>
      <c r="AL27" s="44"/>
      <c r="AM27" s="44"/>
      <c r="AN27" s="44"/>
    </row>
    <row r="28" spans="1:40" ht="10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</sheetData>
  <sheetProtection password="CF6A" sheet="1" objects="1" scenarios="1"/>
  <mergeCells count="47">
    <mergeCell ref="W26:AF27"/>
    <mergeCell ref="M5:AH5"/>
    <mergeCell ref="H6:AN6"/>
    <mergeCell ref="H7:AN7"/>
    <mergeCell ref="A1:A13"/>
    <mergeCell ref="A15:A27"/>
    <mergeCell ref="C26:L27"/>
    <mergeCell ref="M26:V27"/>
    <mergeCell ref="C22:K22"/>
    <mergeCell ref="C1:N1"/>
    <mergeCell ref="O1:AE1"/>
    <mergeCell ref="C2:L2"/>
    <mergeCell ref="M2:AN2"/>
    <mergeCell ref="C3:L3"/>
    <mergeCell ref="M3:AN3"/>
    <mergeCell ref="C4:L5"/>
    <mergeCell ref="M4:AN4"/>
    <mergeCell ref="C6:G7"/>
    <mergeCell ref="A14:AN14"/>
    <mergeCell ref="O15:AE15"/>
    <mergeCell ref="B1:B13"/>
    <mergeCell ref="C8:K8"/>
    <mergeCell ref="AG12:AN13"/>
    <mergeCell ref="C15:N15"/>
    <mergeCell ref="B15:B27"/>
    <mergeCell ref="M19:AH19"/>
    <mergeCell ref="C20:G21"/>
    <mergeCell ref="M25:AN25"/>
    <mergeCell ref="C12:L13"/>
    <mergeCell ref="M12:V13"/>
    <mergeCell ref="W12:AF13"/>
    <mergeCell ref="M17:AN17"/>
    <mergeCell ref="C16:L16"/>
    <mergeCell ref="C17:L17"/>
    <mergeCell ref="C18:L19"/>
    <mergeCell ref="M16:AN16"/>
    <mergeCell ref="M18:AN18"/>
    <mergeCell ref="L8:AN8"/>
    <mergeCell ref="AG26:AN27"/>
    <mergeCell ref="L22:AN22"/>
    <mergeCell ref="H21:AN21"/>
    <mergeCell ref="H20:AN20"/>
    <mergeCell ref="C10:L11"/>
    <mergeCell ref="M10:AN10"/>
    <mergeCell ref="M11:AN11"/>
    <mergeCell ref="C24:L25"/>
    <mergeCell ref="M24:AN24"/>
  </mergeCells>
  <printOptions/>
  <pageMargins left="0.15748031496062992" right="0.15748031496062992" top="0.31496062992125984" bottom="0.3149606299212598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20"/>
  <sheetViews>
    <sheetView showGridLines="0" tabSelected="1" workbookViewId="0" topLeftCell="A1">
      <selection activeCell="AH22" sqref="AH22"/>
    </sheetView>
  </sheetViews>
  <sheetFormatPr defaultColWidth="9.140625" defaultRowHeight="12.75"/>
  <cols>
    <col min="1" max="1" width="4.8515625" style="27" customWidth="1"/>
    <col min="2" max="2" width="19.7109375" style="27" bestFit="1" customWidth="1"/>
    <col min="3" max="40" width="2.140625" style="27" customWidth="1"/>
    <col min="41" max="41" width="50.421875" style="29" customWidth="1"/>
    <col min="42" max="16384" width="9.140625" style="27" customWidth="1"/>
  </cols>
  <sheetData>
    <row r="1" spans="3:41" s="15" customFormat="1" ht="12.75">
      <c r="C1" s="76" t="s">
        <v>60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16" t="s">
        <v>66</v>
      </c>
    </row>
    <row r="2" spans="2:41" s="15" customFormat="1" ht="12.75">
      <c r="B2" s="17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30" t="s">
        <v>56</v>
      </c>
    </row>
    <row r="3" spans="2:41" s="15" customFormat="1" ht="12.75">
      <c r="B3" s="17" t="s">
        <v>52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30" t="s">
        <v>57</v>
      </c>
    </row>
    <row r="4" spans="2:41" s="15" customFormat="1" ht="12.75">
      <c r="B4" s="17" t="s">
        <v>51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31" t="s">
        <v>64</v>
      </c>
    </row>
    <row r="5" spans="2:41" s="15" customFormat="1" ht="12.75">
      <c r="B5" s="18" t="s">
        <v>53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32" t="s">
        <v>58</v>
      </c>
    </row>
    <row r="6" spans="2:41" s="15" customFormat="1" ht="12.75">
      <c r="B6" s="19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33" t="s">
        <v>61</v>
      </c>
    </row>
    <row r="7" spans="2:41" s="15" customFormat="1" ht="12.75">
      <c r="B7" s="18" t="s">
        <v>55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34" t="s">
        <v>62</v>
      </c>
    </row>
    <row r="8" spans="2:41" s="15" customFormat="1" ht="12.75">
      <c r="B8" s="19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35" t="s">
        <v>63</v>
      </c>
    </row>
    <row r="9" spans="2:40" s="20" customFormat="1" ht="12.75">
      <c r="B9" s="18"/>
      <c r="C9" s="43" t="s">
        <v>4</v>
      </c>
      <c r="D9" s="43"/>
      <c r="E9" s="43"/>
      <c r="F9" s="43"/>
      <c r="G9" s="43"/>
      <c r="H9" s="43"/>
      <c r="I9" s="43"/>
      <c r="J9" s="43"/>
      <c r="K9" s="43"/>
      <c r="L9" s="43" t="s">
        <v>69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</row>
    <row r="10" spans="2:41" s="20" customFormat="1" ht="15">
      <c r="B10" s="21"/>
      <c r="C10" s="37"/>
      <c r="D10" s="37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6" t="s">
        <v>65</v>
      </c>
    </row>
    <row r="11" spans="2:41" s="20" customFormat="1" ht="12.75">
      <c r="B11" s="22" t="s">
        <v>54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23" t="s">
        <v>59</v>
      </c>
    </row>
    <row r="12" spans="2:41" s="20" customFormat="1" ht="12.75">
      <c r="B12" s="21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24"/>
    </row>
    <row r="13" s="20" customFormat="1" ht="12.75">
      <c r="AO13" s="25"/>
    </row>
    <row r="14" s="20" customFormat="1" ht="12.75">
      <c r="AO14" s="25"/>
    </row>
    <row r="15" s="20" customFormat="1" ht="12.75">
      <c r="AO15" s="25"/>
    </row>
    <row r="16" s="20" customFormat="1" ht="12.75">
      <c r="AO16" s="25"/>
    </row>
    <row r="17" spans="6:41" ht="12.75">
      <c r="F17" s="20" t="s">
        <v>70</v>
      </c>
      <c r="G17" s="20"/>
      <c r="H17" s="20"/>
      <c r="I17" s="20"/>
      <c r="J17" s="20"/>
      <c r="K17" s="75" t="s">
        <v>68</v>
      </c>
      <c r="L17" s="75"/>
      <c r="M17" s="75"/>
      <c r="N17" s="75"/>
      <c r="O17" s="75"/>
      <c r="P17" s="75"/>
      <c r="Q17" s="20"/>
      <c r="R17" s="26" t="s">
        <v>67</v>
      </c>
      <c r="T17" s="28"/>
      <c r="U17" s="20"/>
      <c r="V17" s="20"/>
      <c r="AO17" s="27"/>
    </row>
    <row r="18" ht="12.75">
      <c r="AO18" s="28"/>
    </row>
    <row r="19" ht="12.75">
      <c r="AO19" s="28"/>
    </row>
    <row r="20" ht="12.75">
      <c r="AO20" s="28"/>
    </row>
  </sheetData>
  <sheetProtection password="CF6A" sheet="1" objects="1" scenarios="1"/>
  <mergeCells count="13">
    <mergeCell ref="K17:P17"/>
    <mergeCell ref="C9:K9"/>
    <mergeCell ref="C1:AN1"/>
    <mergeCell ref="C2:AN2"/>
    <mergeCell ref="C7:AN7"/>
    <mergeCell ref="C8:AN8"/>
    <mergeCell ref="L9:AN9"/>
    <mergeCell ref="C11:AN11"/>
    <mergeCell ref="C12:AN12"/>
    <mergeCell ref="C3:AN3"/>
    <mergeCell ref="C4:AN4"/>
    <mergeCell ref="C5:AN5"/>
    <mergeCell ref="C6:AN6"/>
  </mergeCells>
  <hyperlinks>
    <hyperlink ref="R17" r:id="rId1" display=" http://1111.com.u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Q4:AR12"/>
  <sheetViews>
    <sheetView workbookViewId="0" topLeftCell="F1">
      <selection activeCell="K11" sqref="K11:AE11"/>
    </sheetView>
  </sheetViews>
  <sheetFormatPr defaultColWidth="9.140625" defaultRowHeight="12.75"/>
  <cols>
    <col min="1" max="14" width="9.140625" style="1" customWidth="1"/>
    <col min="15" max="15" width="0" style="1" hidden="1" customWidth="1"/>
    <col min="16" max="16" width="0" style="2" hidden="1" customWidth="1"/>
    <col min="17" max="17" width="9.57421875" style="2" hidden="1" customWidth="1"/>
    <col min="18" max="27" width="0" style="2" hidden="1" customWidth="1"/>
    <col min="28" max="28" width="3.7109375" style="2" hidden="1" customWidth="1"/>
    <col min="29" max="29" width="9.00390625" style="2" hidden="1" customWidth="1"/>
    <col min="30" max="30" width="5.00390625" style="2" hidden="1" customWidth="1"/>
    <col min="31" max="31" width="9.421875" style="2" hidden="1" customWidth="1"/>
    <col min="32" max="32" width="9.00390625" style="2" hidden="1" customWidth="1"/>
    <col min="33" max="33" width="5.140625" style="2" hidden="1" customWidth="1"/>
    <col min="34" max="34" width="0" style="2" hidden="1" customWidth="1"/>
    <col min="35" max="35" width="4.00390625" style="2" hidden="1" customWidth="1"/>
    <col min="36" max="36" width="9.00390625" style="2" hidden="1" customWidth="1"/>
    <col min="37" max="37" width="5.57421875" style="2" hidden="1" customWidth="1"/>
    <col min="38" max="38" width="5.7109375" style="2" hidden="1" customWidth="1"/>
    <col min="39" max="39" width="9.7109375" style="2" hidden="1" customWidth="1"/>
    <col min="40" max="40" width="9.00390625" style="2" hidden="1" customWidth="1"/>
    <col min="41" max="41" width="5.140625" style="2" hidden="1" customWidth="1"/>
    <col min="42" max="42" width="10.28125" style="2" hidden="1" customWidth="1"/>
    <col min="43" max="60" width="0" style="2" hidden="1" customWidth="1"/>
    <col min="61" max="16384" width="9.140625" style="1" customWidth="1"/>
  </cols>
  <sheetData>
    <row r="4" spans="28:42" ht="12.75">
      <c r="AB4" s="79" t="s">
        <v>12</v>
      </c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</row>
    <row r="5" spans="22:42" ht="12.75">
      <c r="V5" s="78" t="s">
        <v>13</v>
      </c>
      <c r="W5" s="78"/>
      <c r="X5" s="78"/>
      <c r="Y5" s="78"/>
      <c r="Z5" s="78"/>
      <c r="AA5" s="78"/>
      <c r="AP5" s="2" t="str">
        <f>IF(Q6-INT(Q6)=0," 00",INT(Q6*100-INT(Q6)*100))</f>
        <v> 00</v>
      </c>
    </row>
    <row r="6" spans="17:44" ht="12.75">
      <c r="Q6" s="3">
        <f>'сюда вводятся данные'!C3</f>
        <v>0</v>
      </c>
      <c r="V6" s="2">
        <f>IF(Q6&gt;=100000,INT(Q6/100000),0)</f>
        <v>0</v>
      </c>
      <c r="W6" s="2">
        <f>IF(Q6&gt;=10000,INT(Q6/10000)-(INT(Q6/100000))*10,0)</f>
        <v>0</v>
      </c>
      <c r="X6" s="2">
        <f>IF(Q6&gt;=1000,INT(Q6/1000)-(INT(Q6/10000))*10,0)</f>
        <v>0</v>
      </c>
      <c r="Y6" s="2">
        <f>IF(Q6&gt;=100,INT(Q6/100)-(INT(Q6/1000))*10,0)</f>
        <v>0</v>
      </c>
      <c r="Z6" s="2">
        <f>IF(Q6&gt;=10,INT(Q6/10)-(INT(Q6/100))*10,0)</f>
        <v>0</v>
      </c>
      <c r="AA6" s="2">
        <f>IF(Q6&gt;=1,INT(Q6)-(INT(Q6/10))*10,0)</f>
        <v>0</v>
      </c>
      <c r="AB6" s="2">
        <f>IF(V6=0,"",VLOOKUP(V6,Табло,5,FALSE))</f>
      </c>
      <c r="AC6" s="2">
        <f>IF(W6=0,"",IF(AND(W6=1,X6&gt;0),VLOOKUP(X6,Табло,3,FALSE),VLOOKUP(W6,Табло,4,FALSE)))</f>
      </c>
      <c r="AD6" s="2">
        <f>IF(X6=0,"",IF(X6&gt;0,VLOOKUP(X6,Табло,2,FALSE)))</f>
      </c>
      <c r="AE6" s="2">
        <f>IF(Y6=0,"",IF(Y6&gt;0,VLOOKUP(Y6,Табло,5,FALSE)))</f>
      </c>
      <c r="AF6" s="2">
        <f>IF(Z6=0,"",IF(AND(Z6=1,AA6&gt;0),VLOOKUP(AA6,Табло,3,FALSE),VLOOKUP(Z6,Табло,4,FALSE)))</f>
      </c>
      <c r="AG6" s="2">
        <f>IF(AA6=0,"",IF(AND(Q6&gt;0,Q6&lt;1),"Нуль",IF(Z6=1,"",IF(AA6&gt;0,VLOOKUP(AA6,Табло,2,FALSE),""))))</f>
      </c>
      <c r="AI6" s="2">
        <f>IF(V6=0,"",IF(V6=5,"П'ятсот",IF(V6=9,"Дев'ятсот",PROPER(AB6))))</f>
      </c>
      <c r="AJ6" s="2">
        <f>IF(V6&gt;0,AC6,IF(INT(Q6/1000)=15,"П'ятнадцять",IF(INT(Q6/1000)=19,"Дев'ятнадцять",IF(INT(Q6/10000)=5,"П'ятдесят",IF(INT(Q6/10000)=9,"Дев'яносто",PROPER(AC6))))))</f>
      </c>
      <c r="AK6" s="2">
        <f>IF(OR(W6=1,X6=0),"",IF(INT(Q6/1000)&gt;9,AD6,IF(INT(Q6/1000)=5,"П'ять",IF(INT(Q6/1000)=9,"Дев'ять",PROPER(AD6)))))</f>
      </c>
      <c r="AL6" s="2">
        <f>IF(AND(V6=0,W6=0,X6=0),"",IF(X6=1,"тисяча",IF(AND(X6&gt;1,X6&lt;5),"тисячі","тисяч")))</f>
      </c>
      <c r="AM6" s="2">
        <f>IF(Y6=0,"",IF(INT(Q6/100)&gt;9,AE6,IF(AND(Q6&lt;1000,Y6=5),"П'ятсот",IF(AND(Q6&lt;1000,Y6=9),"Дев'ятсот",PROPER(AE6)))))</f>
      </c>
      <c r="AN6" s="2">
        <f>IF(INT(Q6/10)&gt;9,AF6,IF(INT(Q6)=15,"П'ятнадцять",IF(INT(Q6)=19,"Дев'ятнадцять",IF(INT(Q6/10)=5,"П'ятдесят",IF(INT(Q6/10)=9,"Дев'яносто",PROPER(AF6))))))</f>
      </c>
      <c r="AO6" s="2">
        <f>IF(INT(Q6)&gt;9,AG6,IF(INT(Q6)=5,"П'ять",IF(INT(Q6)=9,"Дев'ять",PROPER(AG6))))</f>
      </c>
      <c r="AP6" s="2" t="str">
        <f>IF(Q6-INT(Q6)=0,"грн. 00 коп.","грн.  "&amp;INT(Q6*100-INT(Q6)*100)&amp;" коп.")</f>
        <v>грн. 00 коп.</v>
      </c>
      <c r="AR6" s="4" t="str">
        <f>IF(ISBLANK(Q6),"",AI6&amp;" "&amp;AJ6&amp;" "&amp;AK6&amp;" "&amp;AL6&amp;" "&amp;AM6&amp;" "&amp;AN6&amp;" "&amp;AO6&amp;" "&amp;AP6)</f>
        <v>       грн. 00 коп.</v>
      </c>
    </row>
    <row r="7" ht="12.75">
      <c r="AP7" s="3"/>
    </row>
    <row r="8" ht="12.75">
      <c r="AP8" s="3"/>
    </row>
    <row r="9" ht="12.75">
      <c r="AP9" s="3"/>
    </row>
    <row r="10" ht="12.75">
      <c r="AP10" s="3"/>
    </row>
    <row r="11" ht="12.75">
      <c r="AP11" s="3"/>
    </row>
    <row r="12" ht="12.75">
      <c r="AP12" s="3"/>
    </row>
  </sheetData>
  <sheetProtection password="CE24" sheet="1" objects="1" scenarios="1"/>
  <mergeCells count="2">
    <mergeCell ref="V5:AA5"/>
    <mergeCell ref="AB4:AP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G1">
      <selection activeCell="K11" sqref="K11:AE11"/>
    </sheetView>
  </sheetViews>
  <sheetFormatPr defaultColWidth="9.140625" defaultRowHeight="12.75"/>
  <cols>
    <col min="1" max="1" width="2.00390625" style="1" hidden="1" customWidth="1"/>
    <col min="2" max="2" width="7.140625" style="1" hidden="1" customWidth="1"/>
    <col min="3" max="3" width="13.140625" style="1" hidden="1" customWidth="1"/>
    <col min="4" max="4" width="10.140625" style="1" hidden="1" customWidth="1"/>
    <col min="5" max="5" width="9.421875" style="1" hidden="1" customWidth="1"/>
    <col min="6" max="6" width="0" style="1" hidden="1" customWidth="1"/>
    <col min="7" max="16384" width="9.140625" style="1" customWidth="1"/>
  </cols>
  <sheetData>
    <row r="3" spans="6:8" ht="12.75">
      <c r="F3" s="80"/>
      <c r="G3" s="80"/>
      <c r="H3" s="80"/>
    </row>
    <row r="4" spans="1:5" ht="12.75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</row>
    <row r="5" spans="1:5" ht="12.75">
      <c r="A5" s="5">
        <v>2</v>
      </c>
      <c r="B5" s="5" t="s">
        <v>18</v>
      </c>
      <c r="C5" s="5" t="s">
        <v>19</v>
      </c>
      <c r="D5" s="5" t="s">
        <v>20</v>
      </c>
      <c r="E5" s="5" t="s">
        <v>21</v>
      </c>
    </row>
    <row r="6" spans="1:5" ht="12.75">
      <c r="A6" s="5">
        <v>3</v>
      </c>
      <c r="B6" s="5" t="s">
        <v>22</v>
      </c>
      <c r="C6" s="5" t="s">
        <v>23</v>
      </c>
      <c r="D6" s="5" t="s">
        <v>24</v>
      </c>
      <c r="E6" s="5" t="s">
        <v>25</v>
      </c>
    </row>
    <row r="7" spans="1:5" ht="12.75">
      <c r="A7" s="5">
        <v>4</v>
      </c>
      <c r="B7" s="5" t="s">
        <v>26</v>
      </c>
      <c r="C7" s="5" t="s">
        <v>27</v>
      </c>
      <c r="D7" s="5" t="s">
        <v>28</v>
      </c>
      <c r="E7" s="5" t="s">
        <v>29</v>
      </c>
    </row>
    <row r="8" spans="1:5" ht="12.75">
      <c r="A8" s="5">
        <v>5</v>
      </c>
      <c r="B8" s="5" t="s">
        <v>30</v>
      </c>
      <c r="C8" s="5" t="s">
        <v>31</v>
      </c>
      <c r="D8" s="5" t="s">
        <v>32</v>
      </c>
      <c r="E8" s="5" t="s">
        <v>33</v>
      </c>
    </row>
    <row r="9" spans="1:5" ht="12.75">
      <c r="A9" s="5">
        <v>6</v>
      </c>
      <c r="B9" s="5" t="s">
        <v>34</v>
      </c>
      <c r="C9" s="5" t="s">
        <v>35</v>
      </c>
      <c r="D9" s="5" t="s">
        <v>36</v>
      </c>
      <c r="E9" s="5" t="s">
        <v>37</v>
      </c>
    </row>
    <row r="10" spans="1:5" ht="12.75">
      <c r="A10" s="5">
        <v>7</v>
      </c>
      <c r="B10" s="5" t="s">
        <v>38</v>
      </c>
      <c r="C10" s="5" t="s">
        <v>39</v>
      </c>
      <c r="D10" s="5" t="s">
        <v>40</v>
      </c>
      <c r="E10" s="5" t="s">
        <v>41</v>
      </c>
    </row>
    <row r="11" spans="1:5" ht="12.75">
      <c r="A11" s="5">
        <v>8</v>
      </c>
      <c r="B11" s="5" t="s">
        <v>42</v>
      </c>
      <c r="C11" s="5" t="s">
        <v>43</v>
      </c>
      <c r="D11" s="5" t="s">
        <v>44</v>
      </c>
      <c r="E11" s="5" t="s">
        <v>45</v>
      </c>
    </row>
    <row r="12" spans="1:5" ht="12.75">
      <c r="A12" s="5">
        <v>9</v>
      </c>
      <c r="B12" s="5" t="s">
        <v>46</v>
      </c>
      <c r="C12" s="5" t="s">
        <v>47</v>
      </c>
      <c r="D12" s="5" t="s">
        <v>48</v>
      </c>
      <c r="E12" s="5" t="s">
        <v>49</v>
      </c>
    </row>
  </sheetData>
  <sheetProtection password="CE24" sheet="1" objects="1" scenarios="1"/>
  <mergeCells count="1">
    <mergeCell ref="F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Trirema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ppkt</dc:creator>
  <cp:keywords/>
  <dc:description/>
  <cp:lastModifiedBy>glass</cp:lastModifiedBy>
  <cp:lastPrinted>2020-01-09T19:32:28Z</cp:lastPrinted>
  <dcterms:created xsi:type="dcterms:W3CDTF">2009-02-10T14:40:17Z</dcterms:created>
  <dcterms:modified xsi:type="dcterms:W3CDTF">2020-01-09T20:48:20Z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